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720" windowHeight="12345" tabRatio="122" activeTab="0"/>
  </bookViews>
  <sheets>
    <sheet name="Arkusz1" sheetId="1" r:id="rId1"/>
    <sheet name="Arkusz3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<sst xmlns="http://schemas.openxmlformats.org/spreadsheetml/2006/main" count="325" uniqueCount="185">
  <si>
    <t>NUMER EWIDENCYJNY WNIOSKU (MONIT 7+)</t>
  </si>
  <si>
    <t>TYTUŁ PROJEKTU</t>
  </si>
  <si>
    <t>WNIOSKODAWCA</t>
  </si>
  <si>
    <t>GMINA</t>
  </si>
  <si>
    <t>UDZIAŁ %</t>
  </si>
  <si>
    <t>DATA ROZPOCZĘCIA PROJEKTU</t>
  </si>
  <si>
    <t>DATA ZAKOŃCZENIA PROJEKTU</t>
  </si>
  <si>
    <t>Kategoria beneficjenta</t>
  </si>
  <si>
    <t>PL.3.22/3.3.02/08.00268</t>
  </si>
  <si>
    <t>Budowa wieży widokowo-przeciwpożarowej na Trójmorskim Wierchu</t>
  </si>
  <si>
    <t>Gmina Międzylesie</t>
  </si>
  <si>
    <t>Międzylesie</t>
  </si>
  <si>
    <t>09.2008</t>
  </si>
  <si>
    <t>12.2008</t>
  </si>
  <si>
    <t>Jednostki samorządu terytorialnego</t>
  </si>
  <si>
    <t>PL.3.22/3.3.02/08.00331</t>
  </si>
  <si>
    <t>Dzierżoniów - Lansroun. Partnerstwo szkół 2008/2009</t>
  </si>
  <si>
    <t>Gmina Miejska Dzierżoniów</t>
  </si>
  <si>
    <t>Dzierżoniów</t>
  </si>
  <si>
    <t>11.2008</t>
  </si>
  <si>
    <t>06.2009</t>
  </si>
  <si>
    <t>PL.3.22/3.3.02/08.00205</t>
  </si>
  <si>
    <t xml:space="preserve">Wspieranie rozwoju wzajemnych Czesko-Polskich aktywności sportowych i turystycznych </t>
  </si>
  <si>
    <t>Gminne Centrum Kultury, Sportu i Turystyki w Radkowie</t>
  </si>
  <si>
    <t>Radków</t>
  </si>
  <si>
    <t>08.2009</t>
  </si>
  <si>
    <t>Instytucje kultury</t>
  </si>
  <si>
    <t>PL.3.22/3.3.02/08.00234</t>
  </si>
  <si>
    <t>U Nas w Kudowie</t>
  </si>
  <si>
    <t>Gmina Kudowa Zdrój</t>
  </si>
  <si>
    <t xml:space="preserve">Kudowa Zdrój </t>
  </si>
  <si>
    <t>09.2009</t>
  </si>
  <si>
    <t>PL.3.22/3.3.02/08.00233</t>
  </si>
  <si>
    <t>Europejskie Miasto Kulturalne Kudowa-Nachod-Hronov</t>
  </si>
  <si>
    <t>PL.3.22/3.3.02/08.00211</t>
  </si>
  <si>
    <t>Sudecka Izba Przemysłowo-Handlowa w Świdnicy</t>
  </si>
  <si>
    <t>Świdnica</t>
  </si>
  <si>
    <t>10.2008</t>
  </si>
  <si>
    <t>Organizacje gospodarcze</t>
  </si>
  <si>
    <t>PL.3.22/3.3.02/08.00216</t>
  </si>
  <si>
    <t>Lato w Masywie Śnieżnika</t>
  </si>
  <si>
    <t>Gmina Stronie Śląskie</t>
  </si>
  <si>
    <t>Stronie Śląskie</t>
  </si>
  <si>
    <t>07.2008</t>
  </si>
  <si>
    <t>PL.3.22/3.3.02/08.00265</t>
  </si>
  <si>
    <t>IV Kulturalne Zderzenia Przygranicza Międzylesie - Kraliky 2008</t>
  </si>
  <si>
    <t>PL.3.22/3.3.02/08.00213</t>
  </si>
  <si>
    <t>Wspieranie turystyki transgranicznej przez wzajemną współpracę miast Letohard (Cz) i Bardo (Pl)</t>
  </si>
  <si>
    <t>Gmina Bardo</t>
  </si>
  <si>
    <t>Bardo</t>
  </si>
  <si>
    <t>11.2009</t>
  </si>
  <si>
    <t>PL.3.22/3.3.02/08.00212</t>
  </si>
  <si>
    <t>Dożynkowy festiwal kultury polskiej i czeskiej w rytmie polki</t>
  </si>
  <si>
    <t>Gmina Kłodzko</t>
  </si>
  <si>
    <t>Kłodzko - gm</t>
  </si>
  <si>
    <t>06.2008</t>
  </si>
  <si>
    <t>02.2009</t>
  </si>
  <si>
    <t>PL.3.22/3.3.02/08.00259</t>
  </si>
  <si>
    <t>Czwórbój przyjaźni</t>
  </si>
  <si>
    <t>PL.3.22/3.3.02/08.00312</t>
  </si>
  <si>
    <t>Multimedialne pogranicze</t>
  </si>
  <si>
    <t>Gmina Miejska Nowa Ruda</t>
  </si>
  <si>
    <t>Nowa Ruda</t>
  </si>
  <si>
    <t>PL.3.22/3.3.02/08.00389</t>
  </si>
  <si>
    <t>Dwie Twierdze</t>
  </si>
  <si>
    <t>Akademia Przygody</t>
  </si>
  <si>
    <t>Kłodzko</t>
  </si>
  <si>
    <t>Stowarzyszenia i fundacje</t>
  </si>
  <si>
    <t>PL.3.22/3.3.02/08.00227</t>
  </si>
  <si>
    <t>"10 lat współpracy-Polsko-Czeski Interaktywny Happening Sportowo-Artystyczny</t>
  </si>
  <si>
    <t>Gmina Bielawa</t>
  </si>
  <si>
    <t>Bielawa</t>
  </si>
  <si>
    <t>PL.3.22/3.3.02/08.00237</t>
  </si>
  <si>
    <t>Projekt budowy ściezki rowerowej wraz z drogą na Górę Świętej Anny w Nowej Rudzie</t>
  </si>
  <si>
    <t>04.2008</t>
  </si>
  <si>
    <t>PL.3.22/3.3.02/08.00329</t>
  </si>
  <si>
    <t>TRAKT 2009 Terenowy Rajd Polsko - Czeskich amatorów kolarstwa i turystyki</t>
  </si>
  <si>
    <t>05.2008</t>
  </si>
  <si>
    <t>PL.3.22/3.3.02/08.00238</t>
  </si>
  <si>
    <t>Dzierżoniowskie prezentacje 2008 Polsko - Czeski Potencjał Gospodarczy</t>
  </si>
  <si>
    <t>PL.3.22/3.3.02/08.00258</t>
  </si>
  <si>
    <t>Czytanie zbliża: Polsko-Czeskie podróże po literaturze</t>
  </si>
  <si>
    <t>Biblioteka Publiczna Gminy Kłodzko</t>
  </si>
  <si>
    <t>10.2009</t>
  </si>
  <si>
    <t xml:space="preserve">Biblioteki </t>
  </si>
  <si>
    <t>PL.3.22/3.3.02/08.00242</t>
  </si>
  <si>
    <t>Adventure Racing. Promocja form aktywnego wypoczynku na polsko - czeskim pograniczu</t>
  </si>
  <si>
    <t>Gmina Miejska Kłodzko</t>
  </si>
  <si>
    <t>PL.3.22/3.3.02/08.00310</t>
  </si>
  <si>
    <t>Strażacy chronią życie i majątek:Zabezpieczenie trasy E-67 w strefie przygranicznej</t>
  </si>
  <si>
    <t>Gmina Miejska Polanica Zdrój</t>
  </si>
  <si>
    <t>Polanica Zdrój</t>
  </si>
  <si>
    <t>12.2009</t>
  </si>
  <si>
    <t>PL.3.22/3.3.02/08.00219</t>
  </si>
  <si>
    <t>Muzyczne spotkania sąsiadów</t>
  </si>
  <si>
    <t>Miejsko Gminny Ośrodek Kultury</t>
  </si>
  <si>
    <t>Bystrzyca Kłodzka</t>
  </si>
  <si>
    <t>PL.3.22/3.3.02/08.00292</t>
  </si>
  <si>
    <t>Poznajemy Policko i Góry Stołowe</t>
  </si>
  <si>
    <t>Gminne Centrun Kultury, Sportu i Turystyki w Radkowie</t>
  </si>
  <si>
    <t>PL.3.22/3.3.02/08.00320</t>
  </si>
  <si>
    <t>Transgraniczna promocja miast pogranicza - Kłodzko - Rychnov n.K</t>
  </si>
  <si>
    <t>PL.3.22/3.3.02/08.00333</t>
  </si>
  <si>
    <t>Promocja turystyki aktywnej poprzez wsparcie rozwoju PIT w Polanicy Zdroju i Ceskiej Skalicy</t>
  </si>
  <si>
    <t>04.2009</t>
  </si>
  <si>
    <t>PL.3.22/3.3.02/08.00112</t>
  </si>
  <si>
    <t>Cyklo Glacensis 2008</t>
  </si>
  <si>
    <t>Powiat Kłodzki</t>
  </si>
  <si>
    <t>Kłodzko - pow</t>
  </si>
  <si>
    <t>PL.3.22/3.3.02/08.00215</t>
  </si>
  <si>
    <t>Współpraca szkół średnich w zakresie kształcenia uczniów- Zespół Szkół nr 1</t>
  </si>
  <si>
    <t>Powiat Dzierżoniowski</t>
  </si>
  <si>
    <t>05.2009</t>
  </si>
  <si>
    <t>10.2010</t>
  </si>
  <si>
    <t>PL.3.22/3.3.02/08.00383</t>
  </si>
  <si>
    <t>Pogranicze Kłodzkie w zwierciadle historii</t>
  </si>
  <si>
    <t>Grupa Rekonstrukcji Historycznej "47 Pruski Pułk Piechoty" w Kłodzku</t>
  </si>
  <si>
    <t>PL.3.22/3.3.02/08.00250</t>
  </si>
  <si>
    <t>"Symulanta" polsko-czeskie spotkania na pograniczu</t>
  </si>
  <si>
    <t>Miejskie Centrum Kultury</t>
  </si>
  <si>
    <t>PL.3.22/3.3.02/08.00330</t>
  </si>
  <si>
    <t>Dwa narody - przyjaźń bez granic</t>
  </si>
  <si>
    <t>Gmina Kondratowice</t>
  </si>
  <si>
    <t>Kondratowice</t>
  </si>
  <si>
    <t>PL.3.22/3.3.02/08.00143</t>
  </si>
  <si>
    <t>Szlakiem Mieszka i Dobravy - dni współpracy w ramach pogranicza Broumovsko-Mieroszowskiego</t>
  </si>
  <si>
    <t>Gmina Mieroszów</t>
  </si>
  <si>
    <t>Mieroszów</t>
  </si>
  <si>
    <t>PL.3.22/3.3.02/08.00226</t>
  </si>
  <si>
    <t>Pierwsze Polsko-Czeskie Mistrzostwa w  Skateboardingu "Lines of Bielawa" 2008</t>
  </si>
  <si>
    <t>PL.3.22/3.3.02/08.00241</t>
  </si>
  <si>
    <t>Sport i zabawa droga poznania sąsiadów</t>
  </si>
  <si>
    <t>Gmina Złoty Stok</t>
  </si>
  <si>
    <t>Złoty Stok</t>
  </si>
  <si>
    <t>08.2008</t>
  </si>
  <si>
    <t>PL.3.22/3.3.02/08.00239</t>
  </si>
  <si>
    <t>Zintegrowany system informacji turystycznej</t>
  </si>
  <si>
    <t>Gmina Lewin Kłodzki</t>
  </si>
  <si>
    <t>Lewin Kłodzki</t>
  </si>
  <si>
    <t>PL.3.22/3.3.02/08.00311</t>
  </si>
  <si>
    <t>Dzień Czeski na XIII Przeglądzie Filmów Górskim im. Andrzeja Zawady</t>
  </si>
  <si>
    <t>Centrum Kultury i Rekreacji w Lądku Zdroju</t>
  </si>
  <si>
    <t>Lądek Zdrój</t>
  </si>
  <si>
    <t>PL.3.22/3.3.02/08.00317</t>
  </si>
  <si>
    <t>Przedsiębiorczość bez granic. Polsko-czeski internetowy portal gospodarczy</t>
  </si>
  <si>
    <t>Gmina Wałbrzych</t>
  </si>
  <si>
    <t>Wałbrzych</t>
  </si>
  <si>
    <t>01.2009</t>
  </si>
  <si>
    <t>06.2010</t>
  </si>
  <si>
    <t>PL.3.22/3.3.02/08.00235</t>
  </si>
  <si>
    <t>Obrzedowość i życie kulturalne Pogranicza. Polsko-czeskie spotkania w Skansenie w Kudowie</t>
  </si>
  <si>
    <t>Muzeum Kultury Ludowej Pogórza Sudeckiego w Kudowie Zdroju</t>
  </si>
  <si>
    <t>PL.3.22/3.3.02/08.00313</t>
  </si>
  <si>
    <t>Festiwal "Dobrego Smaku"</t>
  </si>
  <si>
    <t>Ośrodek Kutury Gminy Kłodzko z/s w Ołdrzychowicach Kł.</t>
  </si>
  <si>
    <t>PL.3.22/3.3.02/08.00204</t>
  </si>
  <si>
    <t>Kino bez barier-41 Fetstiwal Filmowy POL-8</t>
  </si>
  <si>
    <t xml:space="preserve">Miejskie Centrum Kultury </t>
  </si>
  <si>
    <t>PL.3.22/3.3.02/08.00319</t>
  </si>
  <si>
    <t>Poznaj pogranicze polsko - czeskie - nowoczesne technologie dla rozwoju współpracy transgranicznej</t>
  </si>
  <si>
    <t>PL.3.22/3.3.02/08.00388</t>
  </si>
  <si>
    <t>Rychleby - Góry Złote, rozwój warunków przedsiębiorczości i turystyki</t>
  </si>
  <si>
    <t>Powiat Ząbkowicki</t>
  </si>
  <si>
    <t>Ząbkowice Śląskie</t>
  </si>
  <si>
    <t>03.2009</t>
  </si>
  <si>
    <t>PL.3.22/3.3.02/08.00214</t>
  </si>
  <si>
    <t>"Złote dni" - Złotogórski festyn integracji kulturalnej</t>
  </si>
  <si>
    <t>Centrum Kultury i Promocji w Złotym Stoku</t>
  </si>
  <si>
    <t>PL.3.22/3.3.02/08.00286</t>
  </si>
  <si>
    <t>Specjalistyczne Ochotnicze Straże Pożarne = bezpieczne przygraniczne pasma górskie</t>
  </si>
  <si>
    <t>Gmina Stoszowice</t>
  </si>
  <si>
    <t>Stoszowice</t>
  </si>
  <si>
    <t>PL.3.22/3.3.02/08.00332</t>
  </si>
  <si>
    <t>Bliżej siebie we wspólnej Europie</t>
  </si>
  <si>
    <t>05.2010</t>
  </si>
  <si>
    <t>PL.3.22/3.3.02/08.00217</t>
  </si>
  <si>
    <t>"Czeski Film" - polsko-czeskie impresje teatralno - filmowe</t>
  </si>
  <si>
    <t>Gmina  Bielawa</t>
  </si>
  <si>
    <t>PL.3.22/3.3.02/08.00327</t>
  </si>
  <si>
    <t>Promując nasza gminę nie zapominamy o przyjaciołach z Republiki Czeskiej</t>
  </si>
  <si>
    <t>Gmina Szczytna</t>
  </si>
  <si>
    <t>Szczytna</t>
  </si>
  <si>
    <t>Polsko-Czeski Biuletyn  Przedsiębiorcy 08-09</t>
  </si>
  <si>
    <t>CAŁKOWITA WARTOŚĆ PROJEKTU (EURO)</t>
  </si>
  <si>
    <t>EFRR           (EURO)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</si>
</sst>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_-* #,##0.00000000000000000\ _z_ł_-;\-* #,##0.00000000000000000\ _z_ł_-;_-* &quot;-&quot;???????????????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justify" wrapText="1"/>
    </xf>
    <xf numFmtId="43" fontId="2" fillId="33" borderId="1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3" fontId="3" fillId="0" borderId="10" xfId="42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justify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I7" sqref="I7"/>
    </sheetView>
  </sheetViews>
  <sheetFormatPr defaultColWidth="17.09765625" defaultRowHeight="14.25"/>
  <cols>
    <col min="1" max="1" width="21" style="18" customWidth="1"/>
    <col min="2" max="2" width="31.09765625" style="19" customWidth="1"/>
    <col min="3" max="3" width="17.09765625" style="18" customWidth="1"/>
    <col min="4" max="4" width="11.8984375" style="18" customWidth="1"/>
    <col min="5" max="5" width="12.8984375" style="0" customWidth="1"/>
    <col min="6" max="6" width="11.19921875" style="0" customWidth="1"/>
    <col min="7" max="7" width="7" style="0" customWidth="1"/>
    <col min="8" max="8" width="13" style="0" customWidth="1"/>
    <col min="9" max="9" width="12.5" style="0" customWidth="1"/>
  </cols>
  <sheetData>
    <row r="1" spans="1:10" ht="51">
      <c r="A1" s="1" t="s">
        <v>0</v>
      </c>
      <c r="B1" s="1" t="s">
        <v>1</v>
      </c>
      <c r="C1" s="2" t="s">
        <v>2</v>
      </c>
      <c r="D1" s="2" t="s">
        <v>3</v>
      </c>
      <c r="E1" s="1" t="s">
        <v>183</v>
      </c>
      <c r="F1" s="1" t="s">
        <v>184</v>
      </c>
      <c r="G1" s="1" t="s">
        <v>4</v>
      </c>
      <c r="H1" s="1" t="s">
        <v>5</v>
      </c>
      <c r="I1" s="4" t="s">
        <v>6</v>
      </c>
      <c r="J1" s="1" t="s">
        <v>7</v>
      </c>
    </row>
    <row r="2" spans="1:10" ht="14.25">
      <c r="A2" s="1"/>
      <c r="B2" s="5"/>
      <c r="C2" s="2"/>
      <c r="D2" s="2"/>
      <c r="E2" s="6">
        <f>SUM(E3:E47)</f>
        <v>1139317.49</v>
      </c>
      <c r="F2" s="6">
        <v>950189.26</v>
      </c>
      <c r="G2" s="6"/>
      <c r="H2" s="3"/>
      <c r="I2" s="7"/>
      <c r="J2" s="8"/>
    </row>
    <row r="3" spans="1:10" ht="38.25">
      <c r="A3" s="20" t="s">
        <v>8</v>
      </c>
      <c r="B3" s="9" t="s">
        <v>9</v>
      </c>
      <c r="C3" s="9" t="s">
        <v>10</v>
      </c>
      <c r="D3" s="9" t="s">
        <v>11</v>
      </c>
      <c r="E3" s="11">
        <v>45068</v>
      </c>
      <c r="F3" s="11">
        <v>30000</v>
      </c>
      <c r="G3" s="12">
        <v>66.57</v>
      </c>
      <c r="H3" s="9" t="s">
        <v>12</v>
      </c>
      <c r="I3" s="9" t="s">
        <v>13</v>
      </c>
      <c r="J3" s="13" t="s">
        <v>14</v>
      </c>
    </row>
    <row r="4" spans="1:10" ht="25.5">
      <c r="A4" s="20" t="s">
        <v>63</v>
      </c>
      <c r="B4" s="9" t="s">
        <v>64</v>
      </c>
      <c r="C4" s="9" t="s">
        <v>65</v>
      </c>
      <c r="D4" s="9" t="s">
        <v>66</v>
      </c>
      <c r="E4" s="11">
        <v>5150.46</v>
      </c>
      <c r="F4" s="11">
        <f>E4*G4%</f>
        <v>4377.891</v>
      </c>
      <c r="G4" s="12">
        <v>85</v>
      </c>
      <c r="H4" s="9" t="s">
        <v>12</v>
      </c>
      <c r="I4" s="9" t="s">
        <v>37</v>
      </c>
      <c r="J4" s="13" t="s">
        <v>67</v>
      </c>
    </row>
    <row r="5" spans="1:10" ht="25.5">
      <c r="A5" s="20" t="s">
        <v>160</v>
      </c>
      <c r="B5" s="9" t="s">
        <v>161</v>
      </c>
      <c r="C5" s="9" t="s">
        <v>162</v>
      </c>
      <c r="D5" s="9" t="s">
        <v>163</v>
      </c>
      <c r="E5" s="11">
        <v>31520</v>
      </c>
      <c r="F5" s="11">
        <f>E5*G5%</f>
        <v>26792</v>
      </c>
      <c r="G5" s="12">
        <v>85</v>
      </c>
      <c r="H5" s="9" t="s">
        <v>37</v>
      </c>
      <c r="I5" s="9" t="s">
        <v>164</v>
      </c>
      <c r="J5" s="13" t="s">
        <v>14</v>
      </c>
    </row>
    <row r="6" spans="1:10" ht="51">
      <c r="A6" s="20" t="s">
        <v>114</v>
      </c>
      <c r="B6" s="9" t="s">
        <v>115</v>
      </c>
      <c r="C6" s="9" t="s">
        <v>116</v>
      </c>
      <c r="D6" s="9" t="s">
        <v>66</v>
      </c>
      <c r="E6" s="11">
        <v>27370.18</v>
      </c>
      <c r="F6" s="11">
        <v>23264.65</v>
      </c>
      <c r="G6" s="12">
        <v>85</v>
      </c>
      <c r="H6" s="9" t="s">
        <v>12</v>
      </c>
      <c r="I6" s="9" t="s">
        <v>112</v>
      </c>
      <c r="J6" s="13" t="s">
        <v>67</v>
      </c>
    </row>
    <row r="7" spans="1:10" ht="38.25">
      <c r="A7" s="10" t="s">
        <v>102</v>
      </c>
      <c r="B7" s="9" t="s">
        <v>103</v>
      </c>
      <c r="C7" s="9" t="s">
        <v>90</v>
      </c>
      <c r="D7" s="9" t="s">
        <v>91</v>
      </c>
      <c r="E7" s="11">
        <v>17134</v>
      </c>
      <c r="F7" s="11">
        <v>14563.9</v>
      </c>
      <c r="G7" s="12">
        <v>85</v>
      </c>
      <c r="H7" s="9" t="s">
        <v>37</v>
      </c>
      <c r="I7" s="9" t="s">
        <v>104</v>
      </c>
      <c r="J7" s="13" t="s">
        <v>14</v>
      </c>
    </row>
    <row r="8" spans="1:10" ht="25.5">
      <c r="A8" s="10" t="s">
        <v>172</v>
      </c>
      <c r="B8" s="9" t="s">
        <v>173</v>
      </c>
      <c r="C8" s="9" t="s">
        <v>17</v>
      </c>
      <c r="D8" s="9" t="s">
        <v>18</v>
      </c>
      <c r="E8" s="11">
        <v>27818.59</v>
      </c>
      <c r="F8" s="11">
        <f>E8*G8%</f>
        <v>23645.801499999998</v>
      </c>
      <c r="G8" s="12">
        <v>85</v>
      </c>
      <c r="H8" s="9" t="s">
        <v>13</v>
      </c>
      <c r="I8" s="9" t="s">
        <v>174</v>
      </c>
      <c r="J8" s="13" t="s">
        <v>14</v>
      </c>
    </row>
    <row r="9" spans="1:10" ht="25.5">
      <c r="A9" s="10" t="s">
        <v>15</v>
      </c>
      <c r="B9" s="9" t="s">
        <v>16</v>
      </c>
      <c r="C9" s="9" t="s">
        <v>17</v>
      </c>
      <c r="D9" s="9" t="s">
        <v>18</v>
      </c>
      <c r="E9" s="11">
        <v>9254.88</v>
      </c>
      <c r="F9" s="11">
        <v>7865</v>
      </c>
      <c r="G9" s="12">
        <v>84.98</v>
      </c>
      <c r="H9" s="9" t="s">
        <v>19</v>
      </c>
      <c r="I9" s="9" t="s">
        <v>20</v>
      </c>
      <c r="J9" s="13" t="s">
        <v>14</v>
      </c>
    </row>
    <row r="10" spans="1:10" ht="25.5">
      <c r="A10" s="10" t="s">
        <v>120</v>
      </c>
      <c r="B10" s="9" t="s">
        <v>121</v>
      </c>
      <c r="C10" s="9" t="s">
        <v>122</v>
      </c>
      <c r="D10" s="9" t="s">
        <v>123</v>
      </c>
      <c r="E10" s="11">
        <v>32540.96</v>
      </c>
      <c r="F10" s="11">
        <f>E10*G10%</f>
        <v>27659.816</v>
      </c>
      <c r="G10" s="12">
        <v>85</v>
      </c>
      <c r="H10" s="9" t="s">
        <v>12</v>
      </c>
      <c r="I10" s="9" t="s">
        <v>25</v>
      </c>
      <c r="J10" s="13" t="s">
        <v>14</v>
      </c>
    </row>
    <row r="11" spans="1:10" ht="25.5">
      <c r="A11" s="10" t="s">
        <v>75</v>
      </c>
      <c r="B11" s="9" t="s">
        <v>76</v>
      </c>
      <c r="C11" s="9" t="s">
        <v>17</v>
      </c>
      <c r="D11" s="9" t="s">
        <v>18</v>
      </c>
      <c r="E11" s="11">
        <v>14268.54</v>
      </c>
      <c r="F11" s="11">
        <v>12128.25</v>
      </c>
      <c r="G11" s="12">
        <v>85</v>
      </c>
      <c r="H11" s="9" t="s">
        <v>112</v>
      </c>
      <c r="I11" s="9" t="s">
        <v>20</v>
      </c>
      <c r="J11" s="13" t="s">
        <v>14</v>
      </c>
    </row>
    <row r="12" spans="1:10" ht="25.5">
      <c r="A12" s="10" t="s">
        <v>178</v>
      </c>
      <c r="B12" s="9" t="s">
        <v>179</v>
      </c>
      <c r="C12" s="9" t="s">
        <v>180</v>
      </c>
      <c r="D12" s="9" t="s">
        <v>181</v>
      </c>
      <c r="E12" s="11">
        <v>35294</v>
      </c>
      <c r="F12" s="11">
        <v>29999</v>
      </c>
      <c r="G12" s="12">
        <v>85</v>
      </c>
      <c r="H12" s="9" t="s">
        <v>134</v>
      </c>
      <c r="I12" s="9" t="s">
        <v>13</v>
      </c>
      <c r="J12" s="13" t="s">
        <v>14</v>
      </c>
    </row>
    <row r="13" spans="1:10" ht="25.5">
      <c r="A13" s="20" t="s">
        <v>100</v>
      </c>
      <c r="B13" s="9" t="s">
        <v>101</v>
      </c>
      <c r="C13" s="9" t="s">
        <v>87</v>
      </c>
      <c r="D13" s="9" t="s">
        <v>66</v>
      </c>
      <c r="E13" s="11">
        <v>34500</v>
      </c>
      <c r="F13" s="11">
        <f>E13*G13%</f>
        <v>29325</v>
      </c>
      <c r="G13" s="12">
        <v>85</v>
      </c>
      <c r="H13" s="9" t="s">
        <v>37</v>
      </c>
      <c r="I13" s="9" t="s">
        <v>92</v>
      </c>
      <c r="J13" s="13" t="s">
        <v>14</v>
      </c>
    </row>
    <row r="14" spans="1:10" ht="38.25">
      <c r="A14" s="10" t="s">
        <v>158</v>
      </c>
      <c r="B14" s="9" t="s">
        <v>159</v>
      </c>
      <c r="C14" s="9" t="s">
        <v>87</v>
      </c>
      <c r="D14" s="9" t="s">
        <v>66</v>
      </c>
      <c r="E14" s="11">
        <v>24000</v>
      </c>
      <c r="F14" s="11">
        <f>E14*G14%</f>
        <v>20400</v>
      </c>
      <c r="G14" s="12">
        <v>85</v>
      </c>
      <c r="H14" s="9" t="s">
        <v>37</v>
      </c>
      <c r="I14" s="9" t="s">
        <v>92</v>
      </c>
      <c r="J14" s="13" t="s">
        <v>14</v>
      </c>
    </row>
    <row r="15" spans="1:10" ht="25.5">
      <c r="A15" s="20" t="s">
        <v>143</v>
      </c>
      <c r="B15" s="9" t="s">
        <v>144</v>
      </c>
      <c r="C15" s="9" t="s">
        <v>145</v>
      </c>
      <c r="D15" s="9" t="s">
        <v>146</v>
      </c>
      <c r="E15" s="11">
        <v>29332</v>
      </c>
      <c r="F15" s="11">
        <f>E15*G15%</f>
        <v>24932.2</v>
      </c>
      <c r="G15" s="12">
        <v>85</v>
      </c>
      <c r="H15" s="9" t="s">
        <v>147</v>
      </c>
      <c r="I15" s="9" t="s">
        <v>148</v>
      </c>
      <c r="J15" s="13" t="s">
        <v>14</v>
      </c>
    </row>
    <row r="16" spans="1:10" ht="38.25">
      <c r="A16" s="20" t="s">
        <v>152</v>
      </c>
      <c r="B16" s="9" t="s">
        <v>153</v>
      </c>
      <c r="C16" s="21" t="s">
        <v>154</v>
      </c>
      <c r="D16" s="9" t="s">
        <v>54</v>
      </c>
      <c r="E16" s="11">
        <v>11528</v>
      </c>
      <c r="F16" s="11">
        <f>E16*G16%</f>
        <v>9798.8</v>
      </c>
      <c r="G16" s="12">
        <v>85</v>
      </c>
      <c r="H16" s="9" t="s">
        <v>19</v>
      </c>
      <c r="I16" s="9" t="s">
        <v>92</v>
      </c>
      <c r="J16" s="9" t="s">
        <v>26</v>
      </c>
    </row>
    <row r="17" spans="1:10" ht="25.5">
      <c r="A17" s="20" t="s">
        <v>59</v>
      </c>
      <c r="B17" s="9" t="s">
        <v>60</v>
      </c>
      <c r="C17" s="9" t="s">
        <v>61</v>
      </c>
      <c r="D17" s="9" t="s">
        <v>62</v>
      </c>
      <c r="E17" s="11">
        <v>16070.6</v>
      </c>
      <c r="F17" s="11">
        <f>E17*G17%</f>
        <v>13660.01</v>
      </c>
      <c r="G17" s="12">
        <v>85</v>
      </c>
      <c r="H17" s="9" t="s">
        <v>12</v>
      </c>
      <c r="I17" s="9" t="s">
        <v>13</v>
      </c>
      <c r="J17" s="13" t="s">
        <v>14</v>
      </c>
    </row>
    <row r="18" spans="1:10" ht="38.25">
      <c r="A18" s="20" t="s">
        <v>139</v>
      </c>
      <c r="B18" s="9" t="s">
        <v>140</v>
      </c>
      <c r="C18" s="9" t="s">
        <v>141</v>
      </c>
      <c r="D18" s="9" t="s">
        <v>142</v>
      </c>
      <c r="E18" s="11">
        <v>15125.9</v>
      </c>
      <c r="F18" s="11">
        <v>12857.01</v>
      </c>
      <c r="G18" s="12">
        <v>85</v>
      </c>
      <c r="H18" s="9" t="s">
        <v>43</v>
      </c>
      <c r="I18" s="9" t="s">
        <v>37</v>
      </c>
      <c r="J18" s="9" t="s">
        <v>26</v>
      </c>
    </row>
    <row r="19" spans="1:10" ht="38.25">
      <c r="A19" s="20" t="s">
        <v>88</v>
      </c>
      <c r="B19" s="9" t="s">
        <v>89</v>
      </c>
      <c r="C19" s="9" t="s">
        <v>90</v>
      </c>
      <c r="D19" s="9" t="s">
        <v>91</v>
      </c>
      <c r="E19" s="11">
        <v>39387.5</v>
      </c>
      <c r="F19" s="11">
        <v>30000</v>
      </c>
      <c r="G19" s="12">
        <v>76.17</v>
      </c>
      <c r="H19" s="9" t="s">
        <v>37</v>
      </c>
      <c r="I19" s="9" t="s">
        <v>13</v>
      </c>
      <c r="J19" s="13" t="s">
        <v>14</v>
      </c>
    </row>
    <row r="20" spans="1:10" ht="38.25">
      <c r="A20" s="20" t="s">
        <v>97</v>
      </c>
      <c r="B20" s="9" t="s">
        <v>98</v>
      </c>
      <c r="C20" s="9" t="s">
        <v>99</v>
      </c>
      <c r="D20" s="9" t="s">
        <v>24</v>
      </c>
      <c r="E20" s="11">
        <v>31500</v>
      </c>
      <c r="F20" s="11">
        <v>26775</v>
      </c>
      <c r="G20" s="12">
        <v>85</v>
      </c>
      <c r="H20" s="9" t="s">
        <v>12</v>
      </c>
      <c r="I20" s="9" t="s">
        <v>20</v>
      </c>
      <c r="J20" s="9" t="s">
        <v>26</v>
      </c>
    </row>
    <row r="21" spans="1:10" ht="38.25">
      <c r="A21" s="20" t="s">
        <v>168</v>
      </c>
      <c r="B21" s="9" t="s">
        <v>169</v>
      </c>
      <c r="C21" s="9" t="s">
        <v>170</v>
      </c>
      <c r="D21" s="9" t="s">
        <v>171</v>
      </c>
      <c r="E21" s="11">
        <v>35294.12</v>
      </c>
      <c r="F21" s="11">
        <f>E21*G21%</f>
        <v>30000.002</v>
      </c>
      <c r="G21" s="12">
        <v>85</v>
      </c>
      <c r="H21" s="9" t="s">
        <v>37</v>
      </c>
      <c r="I21" s="9" t="s">
        <v>25</v>
      </c>
      <c r="J21" s="13" t="s">
        <v>14</v>
      </c>
    </row>
    <row r="22" spans="1:10" ht="25.5">
      <c r="A22" s="20" t="s">
        <v>44</v>
      </c>
      <c r="B22" s="15" t="s">
        <v>45</v>
      </c>
      <c r="C22" s="9" t="s">
        <v>10</v>
      </c>
      <c r="D22" s="9" t="s">
        <v>11</v>
      </c>
      <c r="E22" s="11">
        <v>34495</v>
      </c>
      <c r="F22" s="11">
        <f>E22*G22%</f>
        <v>29320.75</v>
      </c>
      <c r="G22" s="12">
        <v>85</v>
      </c>
      <c r="H22" s="9" t="s">
        <v>43</v>
      </c>
      <c r="I22" s="9" t="s">
        <v>37</v>
      </c>
      <c r="J22" s="13" t="s">
        <v>14</v>
      </c>
    </row>
    <row r="23" spans="1:10" ht="25.5">
      <c r="A23" s="20" t="s">
        <v>57</v>
      </c>
      <c r="B23" s="9" t="s">
        <v>58</v>
      </c>
      <c r="C23" s="21" t="s">
        <v>29</v>
      </c>
      <c r="D23" s="21" t="s">
        <v>30</v>
      </c>
      <c r="E23" s="11">
        <v>9323</v>
      </c>
      <c r="F23" s="11">
        <f>E23*G23%</f>
        <v>7924.55</v>
      </c>
      <c r="G23" s="12">
        <v>85</v>
      </c>
      <c r="H23" s="9" t="s">
        <v>12</v>
      </c>
      <c r="I23" s="9" t="s">
        <v>20</v>
      </c>
      <c r="J23" s="13" t="s">
        <v>14</v>
      </c>
    </row>
    <row r="24" spans="1:10" ht="25.5">
      <c r="A24" s="20" t="s">
        <v>80</v>
      </c>
      <c r="B24" s="9" t="s">
        <v>81</v>
      </c>
      <c r="C24" s="9" t="s">
        <v>82</v>
      </c>
      <c r="D24" s="9" t="s">
        <v>54</v>
      </c>
      <c r="E24" s="11">
        <v>29926</v>
      </c>
      <c r="F24" s="11">
        <f>E24*G24%</f>
        <v>25437.1</v>
      </c>
      <c r="G24" s="12">
        <v>85</v>
      </c>
      <c r="H24" s="9" t="s">
        <v>12</v>
      </c>
      <c r="I24" s="9" t="s">
        <v>83</v>
      </c>
      <c r="J24" s="9" t="s">
        <v>84</v>
      </c>
    </row>
    <row r="25" spans="1:10" ht="25.5">
      <c r="A25" s="10" t="s">
        <v>117</v>
      </c>
      <c r="B25" s="9" t="s">
        <v>118</v>
      </c>
      <c r="C25" s="9" t="s">
        <v>119</v>
      </c>
      <c r="D25" s="9" t="s">
        <v>91</v>
      </c>
      <c r="E25" s="11">
        <v>12814.79</v>
      </c>
      <c r="F25" s="11">
        <v>10890</v>
      </c>
      <c r="G25" s="12">
        <v>84.98</v>
      </c>
      <c r="H25" s="9" t="s">
        <v>43</v>
      </c>
      <c r="I25" s="9" t="s">
        <v>12</v>
      </c>
      <c r="J25" s="9" t="s">
        <v>26</v>
      </c>
    </row>
    <row r="26" spans="1:10" ht="38.25">
      <c r="A26" s="20" t="s">
        <v>85</v>
      </c>
      <c r="B26" s="9" t="s">
        <v>86</v>
      </c>
      <c r="C26" s="9" t="s">
        <v>87</v>
      </c>
      <c r="D26" s="9" t="s">
        <v>66</v>
      </c>
      <c r="E26" s="11">
        <v>37344.98</v>
      </c>
      <c r="F26" s="11">
        <v>29243.38</v>
      </c>
      <c r="G26" s="12">
        <v>85</v>
      </c>
      <c r="H26" s="9" t="s">
        <v>43</v>
      </c>
      <c r="I26" s="9" t="s">
        <v>37</v>
      </c>
      <c r="J26" s="13" t="s">
        <v>14</v>
      </c>
    </row>
    <row r="27" spans="1:10" ht="25.5">
      <c r="A27" s="20" t="s">
        <v>130</v>
      </c>
      <c r="B27" s="9" t="s">
        <v>131</v>
      </c>
      <c r="C27" s="9" t="s">
        <v>132</v>
      </c>
      <c r="D27" s="9" t="s">
        <v>133</v>
      </c>
      <c r="E27" s="11">
        <v>29383</v>
      </c>
      <c r="F27" s="11">
        <f>E27*G27%</f>
        <v>24975.55</v>
      </c>
      <c r="G27" s="12">
        <v>85</v>
      </c>
      <c r="H27" s="9" t="s">
        <v>134</v>
      </c>
      <c r="I27" s="9" t="s">
        <v>20</v>
      </c>
      <c r="J27" s="13" t="s">
        <v>14</v>
      </c>
    </row>
    <row r="28" spans="1:10" ht="25.5">
      <c r="A28" s="20" t="s">
        <v>135</v>
      </c>
      <c r="B28" s="9" t="s">
        <v>136</v>
      </c>
      <c r="C28" s="9" t="s">
        <v>137</v>
      </c>
      <c r="D28" s="9" t="s">
        <v>138</v>
      </c>
      <c r="E28" s="11">
        <v>17648</v>
      </c>
      <c r="F28" s="11">
        <f>E28*G28%</f>
        <v>15000.8</v>
      </c>
      <c r="G28" s="12">
        <v>85</v>
      </c>
      <c r="H28" s="9" t="s">
        <v>12</v>
      </c>
      <c r="I28" s="9" t="s">
        <v>13</v>
      </c>
      <c r="J28" s="13" t="s">
        <v>14</v>
      </c>
    </row>
    <row r="29" spans="1:10" ht="25.5">
      <c r="A29" s="20" t="s">
        <v>78</v>
      </c>
      <c r="B29" s="9" t="s">
        <v>79</v>
      </c>
      <c r="C29" s="9" t="s">
        <v>17</v>
      </c>
      <c r="D29" s="9" t="s">
        <v>18</v>
      </c>
      <c r="E29" s="11">
        <v>28738.99</v>
      </c>
      <c r="F29" s="11">
        <f>E29*G29%</f>
        <v>24428.1415</v>
      </c>
      <c r="G29" s="12">
        <v>85</v>
      </c>
      <c r="H29" s="9" t="s">
        <v>43</v>
      </c>
      <c r="I29" s="9" t="s">
        <v>37</v>
      </c>
      <c r="J29" s="13" t="s">
        <v>14</v>
      </c>
    </row>
    <row r="30" spans="1:10" ht="38.25">
      <c r="A30" s="20" t="s">
        <v>72</v>
      </c>
      <c r="B30" s="9" t="s">
        <v>73</v>
      </c>
      <c r="C30" s="21" t="s">
        <v>61</v>
      </c>
      <c r="D30" s="9" t="s">
        <v>62</v>
      </c>
      <c r="E30" s="11">
        <v>39926.28</v>
      </c>
      <c r="F30" s="11">
        <v>30000</v>
      </c>
      <c r="G30" s="12">
        <v>75.14</v>
      </c>
      <c r="H30" s="9" t="s">
        <v>74</v>
      </c>
      <c r="I30" s="9" t="s">
        <v>13</v>
      </c>
      <c r="J30" s="13" t="s">
        <v>14</v>
      </c>
    </row>
    <row r="31" spans="1:10" ht="51">
      <c r="A31" s="20" t="s">
        <v>149</v>
      </c>
      <c r="B31" s="9" t="s">
        <v>150</v>
      </c>
      <c r="C31" s="9" t="s">
        <v>151</v>
      </c>
      <c r="D31" s="9" t="s">
        <v>30</v>
      </c>
      <c r="E31" s="11">
        <v>6690</v>
      </c>
      <c r="F31" s="11">
        <f aca="true" t="shared" si="0" ref="F31:F37">E31*G31%</f>
        <v>5686.5</v>
      </c>
      <c r="G31" s="12">
        <v>85</v>
      </c>
      <c r="H31" s="9" t="s">
        <v>43</v>
      </c>
      <c r="I31" s="9" t="s">
        <v>19</v>
      </c>
      <c r="J31" s="14" t="s">
        <v>26</v>
      </c>
    </row>
    <row r="32" spans="1:10" ht="25.5">
      <c r="A32" s="20" t="s">
        <v>27</v>
      </c>
      <c r="B32" s="9" t="s">
        <v>28</v>
      </c>
      <c r="C32" s="9" t="s">
        <v>29</v>
      </c>
      <c r="D32" s="9" t="s">
        <v>30</v>
      </c>
      <c r="E32" s="11">
        <v>24842</v>
      </c>
      <c r="F32" s="11">
        <f t="shared" si="0"/>
        <v>21115.7</v>
      </c>
      <c r="G32" s="12">
        <v>85</v>
      </c>
      <c r="H32" s="9" t="s">
        <v>12</v>
      </c>
      <c r="I32" s="9" t="s">
        <v>31</v>
      </c>
      <c r="J32" s="13" t="s">
        <v>14</v>
      </c>
    </row>
    <row r="33" spans="1:10" ht="25.5">
      <c r="A33" s="20" t="s">
        <v>32</v>
      </c>
      <c r="B33" s="9" t="s">
        <v>33</v>
      </c>
      <c r="C33" s="9" t="s">
        <v>29</v>
      </c>
      <c r="D33" s="9" t="s">
        <v>30</v>
      </c>
      <c r="E33" s="11">
        <v>31720</v>
      </c>
      <c r="F33" s="11">
        <f t="shared" si="0"/>
        <v>26962</v>
      </c>
      <c r="G33" s="12">
        <v>85</v>
      </c>
      <c r="H33" s="9" t="s">
        <v>12</v>
      </c>
      <c r="I33" s="9" t="s">
        <v>20</v>
      </c>
      <c r="J33" s="13" t="s">
        <v>14</v>
      </c>
    </row>
    <row r="34" spans="1:10" ht="38.25">
      <c r="A34" s="10" t="s">
        <v>68</v>
      </c>
      <c r="B34" s="9" t="s">
        <v>69</v>
      </c>
      <c r="C34" s="9" t="s">
        <v>70</v>
      </c>
      <c r="D34" s="9" t="s">
        <v>71</v>
      </c>
      <c r="E34" s="11">
        <v>28645</v>
      </c>
      <c r="F34" s="11">
        <f t="shared" si="0"/>
        <v>24348.25</v>
      </c>
      <c r="G34" s="12">
        <v>85</v>
      </c>
      <c r="H34" s="9" t="s">
        <v>43</v>
      </c>
      <c r="I34" s="9" t="s">
        <v>19</v>
      </c>
      <c r="J34" s="13" t="s">
        <v>14</v>
      </c>
    </row>
    <row r="35" spans="1:10" ht="25.5">
      <c r="A35" s="10" t="s">
        <v>128</v>
      </c>
      <c r="B35" s="9" t="s">
        <v>129</v>
      </c>
      <c r="C35" s="9" t="s">
        <v>70</v>
      </c>
      <c r="D35" s="9" t="s">
        <v>71</v>
      </c>
      <c r="E35" s="11">
        <v>35166</v>
      </c>
      <c r="F35" s="11">
        <f t="shared" si="0"/>
        <v>29891.1</v>
      </c>
      <c r="G35" s="12">
        <v>85</v>
      </c>
      <c r="H35" s="9" t="s">
        <v>43</v>
      </c>
      <c r="I35" s="9" t="s">
        <v>19</v>
      </c>
      <c r="J35" s="13" t="s">
        <v>14</v>
      </c>
    </row>
    <row r="36" spans="1:10" ht="25.5">
      <c r="A36" s="20" t="s">
        <v>93</v>
      </c>
      <c r="B36" s="21" t="s">
        <v>94</v>
      </c>
      <c r="C36" s="21" t="s">
        <v>95</v>
      </c>
      <c r="D36" s="9" t="s">
        <v>96</v>
      </c>
      <c r="E36" s="11">
        <v>29816</v>
      </c>
      <c r="F36" s="11">
        <f t="shared" si="0"/>
        <v>25343.6</v>
      </c>
      <c r="G36" s="12">
        <v>85</v>
      </c>
      <c r="H36" s="9" t="s">
        <v>43</v>
      </c>
      <c r="I36" s="9" t="s">
        <v>19</v>
      </c>
      <c r="J36" s="9" t="s">
        <v>26</v>
      </c>
    </row>
    <row r="37" spans="1:10" ht="25.5">
      <c r="A37" s="20" t="s">
        <v>175</v>
      </c>
      <c r="B37" s="9" t="s">
        <v>176</v>
      </c>
      <c r="C37" s="9" t="s">
        <v>177</v>
      </c>
      <c r="D37" s="9" t="s">
        <v>71</v>
      </c>
      <c r="E37" s="11">
        <v>34354</v>
      </c>
      <c r="F37" s="11">
        <f t="shared" si="0"/>
        <v>29200.899999999998</v>
      </c>
      <c r="G37" s="12">
        <v>85</v>
      </c>
      <c r="H37" s="9" t="s">
        <v>43</v>
      </c>
      <c r="I37" s="9" t="s">
        <v>19</v>
      </c>
      <c r="J37" s="13" t="s">
        <v>14</v>
      </c>
    </row>
    <row r="38" spans="1:10" ht="25.5">
      <c r="A38" s="20" t="s">
        <v>39</v>
      </c>
      <c r="B38" s="9" t="s">
        <v>40</v>
      </c>
      <c r="C38" s="9" t="s">
        <v>41</v>
      </c>
      <c r="D38" s="9" t="s">
        <v>42</v>
      </c>
      <c r="E38" s="11">
        <v>34745.77</v>
      </c>
      <c r="F38" s="11">
        <f>SUM(E38*G38%)</f>
        <v>29533.904499999997</v>
      </c>
      <c r="G38" s="12">
        <v>85</v>
      </c>
      <c r="H38" s="9" t="s">
        <v>43</v>
      </c>
      <c r="I38" s="9" t="s">
        <v>19</v>
      </c>
      <c r="J38" s="13" t="s">
        <v>14</v>
      </c>
    </row>
    <row r="39" spans="1:10" ht="25.5">
      <c r="A39" s="20" t="s">
        <v>109</v>
      </c>
      <c r="B39" s="9" t="s">
        <v>110</v>
      </c>
      <c r="C39" s="9" t="s">
        <v>111</v>
      </c>
      <c r="D39" s="9" t="s">
        <v>18</v>
      </c>
      <c r="E39" s="11">
        <v>17700</v>
      </c>
      <c r="F39" s="11">
        <f>E39*G39%</f>
        <v>15045</v>
      </c>
      <c r="G39" s="12">
        <v>85</v>
      </c>
      <c r="H39" s="9" t="s">
        <v>112</v>
      </c>
      <c r="I39" s="9" t="s">
        <v>113</v>
      </c>
      <c r="J39" s="13" t="s">
        <v>14</v>
      </c>
    </row>
    <row r="40" spans="1:10" ht="38.25">
      <c r="A40" s="20" t="s">
        <v>165</v>
      </c>
      <c r="B40" s="21" t="s">
        <v>166</v>
      </c>
      <c r="C40" s="21" t="s">
        <v>167</v>
      </c>
      <c r="D40" s="9" t="s">
        <v>133</v>
      </c>
      <c r="E40" s="11">
        <v>12000</v>
      </c>
      <c r="F40" s="11">
        <f>E40*G40%</f>
        <v>10200</v>
      </c>
      <c r="G40" s="12">
        <v>85</v>
      </c>
      <c r="H40" s="9" t="s">
        <v>43</v>
      </c>
      <c r="I40" s="9" t="s">
        <v>37</v>
      </c>
      <c r="J40" s="9" t="s">
        <v>26</v>
      </c>
    </row>
    <row r="41" spans="1:10" ht="38.25">
      <c r="A41" s="20" t="s">
        <v>46</v>
      </c>
      <c r="B41" s="21" t="s">
        <v>47</v>
      </c>
      <c r="C41" s="9" t="s">
        <v>48</v>
      </c>
      <c r="D41" s="21" t="s">
        <v>49</v>
      </c>
      <c r="E41" s="11">
        <v>34457.36</v>
      </c>
      <c r="F41" s="11">
        <v>29288.75</v>
      </c>
      <c r="G41" s="12">
        <v>85</v>
      </c>
      <c r="H41" s="9" t="s">
        <v>12</v>
      </c>
      <c r="I41" s="9" t="s">
        <v>50</v>
      </c>
      <c r="J41" s="9" t="s">
        <v>14</v>
      </c>
    </row>
    <row r="42" spans="1:10" ht="25.5">
      <c r="A42" s="20" t="s">
        <v>51</v>
      </c>
      <c r="B42" s="21" t="s">
        <v>52</v>
      </c>
      <c r="C42" s="21" t="s">
        <v>53</v>
      </c>
      <c r="D42" s="9" t="s">
        <v>54</v>
      </c>
      <c r="E42" s="11">
        <v>35230.33</v>
      </c>
      <c r="F42" s="11">
        <f>E42*G42%</f>
        <v>29945.7805</v>
      </c>
      <c r="G42" s="12">
        <v>85</v>
      </c>
      <c r="H42" s="9" t="s">
        <v>55</v>
      </c>
      <c r="I42" s="9" t="s">
        <v>56</v>
      </c>
      <c r="J42" s="13" t="s">
        <v>14</v>
      </c>
    </row>
    <row r="43" spans="1:10" ht="38.25">
      <c r="A43" s="10" t="s">
        <v>34</v>
      </c>
      <c r="B43" s="9" t="s">
        <v>182</v>
      </c>
      <c r="C43" s="9" t="s">
        <v>35</v>
      </c>
      <c r="D43" s="9" t="s">
        <v>36</v>
      </c>
      <c r="E43" s="11">
        <v>29254.86</v>
      </c>
      <c r="F43" s="11">
        <f>SUM(E43*G43%)</f>
        <v>24866.631</v>
      </c>
      <c r="G43" s="12">
        <v>85</v>
      </c>
      <c r="H43" s="9" t="s">
        <v>37</v>
      </c>
      <c r="I43" s="9" t="s">
        <v>31</v>
      </c>
      <c r="J43" s="9" t="s">
        <v>38</v>
      </c>
    </row>
    <row r="44" spans="1:10" ht="38.25">
      <c r="A44" s="10" t="s">
        <v>21</v>
      </c>
      <c r="B44" s="9" t="s">
        <v>22</v>
      </c>
      <c r="C44" s="9" t="s">
        <v>23</v>
      </c>
      <c r="D44" s="9" t="s">
        <v>24</v>
      </c>
      <c r="E44" s="11">
        <v>27435</v>
      </c>
      <c r="F44" s="11">
        <f>SUM(E44*G44%)</f>
        <v>23319.75</v>
      </c>
      <c r="G44" s="12">
        <v>85</v>
      </c>
      <c r="H44" s="9" t="s">
        <v>12</v>
      </c>
      <c r="I44" s="9" t="s">
        <v>25</v>
      </c>
      <c r="J44" s="9" t="s">
        <v>26</v>
      </c>
    </row>
    <row r="45" spans="1:10" s="17" customFormat="1" ht="25.5">
      <c r="A45" s="10" t="s">
        <v>155</v>
      </c>
      <c r="B45" s="9" t="s">
        <v>156</v>
      </c>
      <c r="C45" s="16" t="s">
        <v>157</v>
      </c>
      <c r="D45" s="9" t="s">
        <v>91</v>
      </c>
      <c r="E45" s="11">
        <v>20895.4</v>
      </c>
      <c r="F45" s="11">
        <v>17760</v>
      </c>
      <c r="G45" s="22">
        <v>84.99</v>
      </c>
      <c r="H45" s="9" t="s">
        <v>134</v>
      </c>
      <c r="I45" s="9" t="s">
        <v>37</v>
      </c>
      <c r="J45" s="9" t="s">
        <v>26</v>
      </c>
    </row>
    <row r="46" spans="1:10" ht="38.25">
      <c r="A46" s="10" t="s">
        <v>124</v>
      </c>
      <c r="B46" s="9" t="s">
        <v>125</v>
      </c>
      <c r="C46" s="9" t="s">
        <v>126</v>
      </c>
      <c r="D46" s="9" t="s">
        <v>127</v>
      </c>
      <c r="E46" s="11">
        <v>7500</v>
      </c>
      <c r="F46" s="11">
        <f>SUM(E46*G46%)</f>
        <v>6375</v>
      </c>
      <c r="G46" s="12">
        <v>85</v>
      </c>
      <c r="H46" s="9" t="s">
        <v>77</v>
      </c>
      <c r="I46" s="12" t="s">
        <v>19</v>
      </c>
      <c r="J46" s="13" t="s">
        <v>14</v>
      </c>
    </row>
    <row r="47" spans="1:10" ht="25.5">
      <c r="A47" s="12" t="s">
        <v>105</v>
      </c>
      <c r="B47" s="12" t="s">
        <v>106</v>
      </c>
      <c r="C47" s="12" t="s">
        <v>107</v>
      </c>
      <c r="D47" s="12" t="s">
        <v>108</v>
      </c>
      <c r="E47" s="11">
        <v>7108</v>
      </c>
      <c r="F47" s="11">
        <f>SUM(E47*G47%)</f>
        <v>6041.8</v>
      </c>
      <c r="G47" s="12">
        <v>85</v>
      </c>
      <c r="H47" s="9" t="s">
        <v>77</v>
      </c>
      <c r="I47" s="12" t="s">
        <v>55</v>
      </c>
      <c r="J47" s="13" t="s">
        <v>14</v>
      </c>
    </row>
  </sheetData>
  <sheetProtection/>
  <printOptions/>
  <pageMargins left="0.2362204724409449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Pietuch</dc:creator>
  <cp:keywords/>
  <dc:description/>
  <cp:lastModifiedBy>user</cp:lastModifiedBy>
  <cp:lastPrinted>2008-09-18T12:57:12Z</cp:lastPrinted>
  <dcterms:created xsi:type="dcterms:W3CDTF">2008-09-15T12:17:12Z</dcterms:created>
  <dcterms:modified xsi:type="dcterms:W3CDTF">2008-09-18T13:13:52Z</dcterms:modified>
  <cp:category/>
  <cp:version/>
  <cp:contentType/>
  <cp:contentStatus/>
</cp:coreProperties>
</file>